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iamiento\2017\Programa emisión bono local\"/>
    </mc:Choice>
  </mc:AlternateContent>
  <workbookProtection workbookAlgorithmName="SHA-512" workbookHashValue="Rbs7CX8s48jRTH2ZFcO4GyyfTkDGxMZxRfzODmEBU28wojUE3SnWK6BuPY2xZ6ejTvw7O1VJW1ibzaJ6GJwSvg==" workbookSaltValue="UnnGs0RpoH7giW7Eveoz+A==" workbookSpinCount="100000" lockStructure="1"/>
  <bookViews>
    <workbookView xWindow="240" yWindow="45" windowWidth="15480" windowHeight="11640"/>
  </bookViews>
  <sheets>
    <sheet name="BONO 2022" sheetId="18" r:id="rId1"/>
  </sheets>
  <calcPr calcId="152511"/>
</workbook>
</file>

<file path=xl/calcChain.xml><?xml version="1.0" encoding="utf-8"?>
<calcChain xmlns="http://schemas.openxmlformats.org/spreadsheetml/2006/main">
  <c r="D17" i="18" l="1"/>
  <c r="D18" i="18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D31" i="18" s="1"/>
  <c r="D32" i="18" s="1"/>
  <c r="D33" i="18" s="1"/>
  <c r="D34" i="18" s="1"/>
  <c r="D35" i="18" s="1"/>
  <c r="D16" i="18"/>
  <c r="E16" i="18" l="1"/>
  <c r="E18" i="18" l="1"/>
  <c r="E17" i="18"/>
  <c r="E19" i="18" l="1"/>
  <c r="E20" i="18" l="1"/>
  <c r="E21" i="18" l="1"/>
  <c r="E22" i="18" l="1"/>
  <c r="E23" i="18" l="1"/>
  <c r="E24" i="18" l="1"/>
  <c r="E25" i="18" l="1"/>
  <c r="E26" i="18" l="1"/>
  <c r="E27" i="18" l="1"/>
  <c r="E28" i="18" l="1"/>
  <c r="E29" i="18" l="1"/>
  <c r="E30" i="18" l="1"/>
  <c r="E31" i="18" l="1"/>
  <c r="E32" i="18" l="1"/>
  <c r="E33" i="18" l="1"/>
  <c r="E34" i="18" l="1"/>
  <c r="F12" i="18" l="1"/>
  <c r="E35" i="18"/>
</calcChain>
</file>

<file path=xl/sharedStrings.xml><?xml version="1.0" encoding="utf-8"?>
<sst xmlns="http://schemas.openxmlformats.org/spreadsheetml/2006/main" count="15" uniqueCount="15">
  <si>
    <t>Licitación</t>
  </si>
  <si>
    <t>Liquidación</t>
  </si>
  <si>
    <t>Vencimiento</t>
  </si>
  <si>
    <t xml:space="preserve">Plazo </t>
  </si>
  <si>
    <t>SPREAD</t>
  </si>
  <si>
    <t>Pago</t>
  </si>
  <si>
    <t>Fecha (*)</t>
  </si>
  <si>
    <t>Badlar a Estimar (**)</t>
  </si>
  <si>
    <t>(*) Fecha de Vencimiento. Si la misma fuera día inhábil bancario, el pago se realizará el día hábil siguiente.</t>
  </si>
  <si>
    <t>T.E.A.</t>
  </si>
  <si>
    <t>5 años</t>
  </si>
  <si>
    <t>TASA MÍNIMA PRIMEROS DOS TRIM.</t>
  </si>
  <si>
    <t>TASA MÍNIMA A PARTIR DEL TERCER TRIM.</t>
  </si>
  <si>
    <t>(**) A estimar por el Inversor.</t>
  </si>
  <si>
    <t>TÍTULOS DE DEUDA 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</si>
</sst>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\ &quot;días&quot;"/>
    <numFmt numFmtId="165" formatCode="0.0000%"/>
    <numFmt numFmtId="166" formatCode="_-* #,##0.0\ _€_-;\-* #,##0.0\ _€_-;_-* &quot;-&quot;??\ _€_-;_-@_-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14"/>
      <color theme="1" tint="0.34998626667073579"/>
      <name val="Arial"/>
      <family val="2"/>
    </font>
    <font>
      <b/>
      <sz val="14"/>
      <color theme="1" tint="0.249977111117893"/>
      <name val="Arial"/>
      <family val="2"/>
    </font>
    <font>
      <b/>
      <sz val="14"/>
      <color indexed="9"/>
      <name val="Arial Narrow"/>
      <family val="2"/>
    </font>
    <font>
      <sz val="8"/>
      <color theme="1" tint="0.34998626667073579"/>
      <name val="Arial"/>
      <family val="2"/>
    </font>
    <font>
      <b/>
      <u/>
      <sz val="14"/>
      <color theme="1" tint="0.34998626667073579"/>
      <name val="Arial Narrow"/>
      <family val="2"/>
    </font>
    <font>
      <b/>
      <sz val="14"/>
      <color theme="6"/>
      <name val="Arial Narrow"/>
      <family val="2"/>
    </font>
    <font>
      <b/>
      <sz val="14"/>
      <color theme="6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0" fontId="1" fillId="2" borderId="0" xfId="2" applyFill="1"/>
    <xf numFmtId="0" fontId="1" fillId="2" borderId="5" xfId="2" applyFill="1" applyBorder="1"/>
    <xf numFmtId="0" fontId="1" fillId="2" borderId="1" xfId="2" applyFill="1" applyBorder="1"/>
    <xf numFmtId="0" fontId="1" fillId="2" borderId="2" xfId="2" applyFill="1" applyBorder="1"/>
    <xf numFmtId="0" fontId="1" fillId="2" borderId="3" xfId="2" applyFill="1" applyBorder="1"/>
    <xf numFmtId="0" fontId="1" fillId="2" borderId="4" xfId="2" applyFill="1" applyBorder="1"/>
    <xf numFmtId="0" fontId="1" fillId="2" borderId="0" xfId="2" applyFill="1" applyBorder="1"/>
    <xf numFmtId="0" fontId="2" fillId="2" borderId="0" xfId="2" applyFont="1" applyFill="1" applyBorder="1"/>
    <xf numFmtId="0" fontId="4" fillId="2" borderId="0" xfId="2" applyFont="1" applyFill="1" applyBorder="1"/>
    <xf numFmtId="0" fontId="4" fillId="2" borderId="0" xfId="0" applyFont="1" applyFill="1" applyBorder="1"/>
    <xf numFmtId="14" fontId="5" fillId="2" borderId="0" xfId="2" applyNumberFormat="1" applyFont="1" applyFill="1" applyBorder="1"/>
    <xf numFmtId="0" fontId="0" fillId="2" borderId="2" xfId="0" applyFill="1" applyBorder="1"/>
    <xf numFmtId="0" fontId="1" fillId="3" borderId="2" xfId="2" applyFont="1" applyFill="1" applyBorder="1" applyAlignment="1">
      <alignment vertical="center"/>
    </xf>
    <xf numFmtId="164" fontId="5" fillId="2" borderId="0" xfId="2" applyNumberFormat="1" applyFont="1" applyFill="1" applyBorder="1" applyAlignment="1">
      <alignment horizontal="right"/>
    </xf>
    <xf numFmtId="165" fontId="10" fillId="5" borderId="6" xfId="1" applyNumberFormat="1" applyFont="1" applyFill="1" applyBorder="1" applyProtection="1">
      <protection locked="0"/>
    </xf>
    <xf numFmtId="165" fontId="3" fillId="4" borderId="7" xfId="1" applyNumberFormat="1" applyFont="1" applyFill="1" applyBorder="1"/>
    <xf numFmtId="0" fontId="4" fillId="2" borderId="11" xfId="2" applyFont="1" applyFill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6" fontId="5" fillId="2" borderId="9" xfId="3" applyNumberFormat="1" applyFont="1" applyFill="1" applyBorder="1"/>
    <xf numFmtId="166" fontId="5" fillId="2" borderId="9" xfId="3" applyNumberFormat="1" applyFont="1" applyFill="1" applyBorder="1" applyAlignment="1">
      <alignment horizontal="center"/>
    </xf>
    <xf numFmtId="0" fontId="1" fillId="2" borderId="0" xfId="2" applyFont="1" applyFill="1" applyAlignment="1">
      <alignment vertical="top" wrapText="1"/>
    </xf>
    <xf numFmtId="49" fontId="7" fillId="0" borderId="10" xfId="0" applyNumberFormat="1" applyFont="1" applyFill="1" applyBorder="1" applyAlignment="1">
      <alignment horizontal="left" vertical="top"/>
    </xf>
    <xf numFmtId="0" fontId="1" fillId="2" borderId="0" xfId="2" applyFont="1" applyFill="1" applyAlignment="1">
      <alignment horizontal="left" vertical="top" wrapText="1"/>
    </xf>
    <xf numFmtId="0" fontId="1" fillId="2" borderId="0" xfId="2" applyFill="1" applyAlignment="1">
      <alignment horizontal="left" vertical="top" wrapText="1"/>
    </xf>
    <xf numFmtId="0" fontId="8" fillId="2" borderId="0" xfId="0" applyFont="1" applyFill="1" applyBorder="1" applyAlignment="1">
      <alignment horizontal="center"/>
    </xf>
    <xf numFmtId="0" fontId="9" fillId="5" borderId="6" xfId="2" applyFont="1" applyFill="1" applyBorder="1" applyAlignment="1">
      <alignment horizontal="left"/>
    </xf>
    <xf numFmtId="0" fontId="9" fillId="5" borderId="8" xfId="2" applyFont="1" applyFill="1" applyBorder="1" applyAlignment="1">
      <alignment horizontal="left"/>
    </xf>
    <xf numFmtId="0" fontId="6" fillId="4" borderId="6" xfId="2" applyFont="1" applyFill="1" applyBorder="1" applyAlignment="1">
      <alignment horizontal="left"/>
    </xf>
    <xf numFmtId="0" fontId="6" fillId="4" borderId="8" xfId="2" applyFont="1" applyFill="1" applyBorder="1" applyAlignment="1">
      <alignment horizontal="left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mruColors>
      <color rgb="FF00FF00"/>
      <color rgb="FF7B3947"/>
      <color rgb="FF62152C"/>
      <color rgb="FF538195"/>
      <color rgb="FF5390A6"/>
      <color rgb="FF537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1336795</xdr:colOff>
      <xdr:row>40</xdr:row>
      <xdr:rowOff>0</xdr:rowOff>
    </xdr:from>
    <xdr:to>
      <xdr:col>4</xdr:col>
      <xdr:colOff>578978</xdr:colOff>
      <xdr:row>45</xdr:row>
      <xdr:rowOff>18877</xdr:rowOff>
    </xdr:to>
    <xdr:pic>
      <xdr:nvPicPr>
        <xdr:cNvPr id="4" name="0 Imagen" descr="Hoja membretada escala de grises.wmf"/>
        <xdr:cNvPicPr/>
      </xdr:nvPicPr>
      <xdr:blipFill rotWithShape="1">
        <a:blip xmlns:r="http://schemas.openxmlformats.org/officeDocument/2006/relationships" r:embed="rId1"/>
        <a:srcRect l="75536" t="27057" r="3563" b="13107"/>
        <a:stretch/>
      </xdr:blipFill>
      <xdr:spPr bwMode="auto">
        <a:xfrm>
          <a:off x="2330708" y="11578617"/>
          <a:ext cx="1541338" cy="847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showGridLines="0" showRowColHeaders="0" tabSelected="1" zoomScale="85" zoomScaleNormal="85" workbookViewId="0">
      <selection activeCell="F9" sqref="F9"/>
    </sheetView>
  </sheetViews>
  <sheetFormatPr baseColWidth="10" defaultRowHeight="12.75" x14ac:dyDescent="0.2"/>
  <cols>
    <col min="1" max="1" width="11.42578125" style="4"/>
    <col min="2" max="3" width="1.7109375" style="4" customWidth="1"/>
    <col min="4" max="4" width="34.42578125" style="4" customWidth="1"/>
    <col min="5" max="5" width="14.140625" style="4" customWidth="1"/>
    <col min="6" max="6" width="33.7109375" style="4" customWidth="1"/>
    <col min="7" max="7" width="1.7109375" style="4" customWidth="1"/>
    <col min="8" max="16384" width="11.42578125" style="4"/>
  </cols>
  <sheetData>
    <row r="1" spans="2:7" ht="5.0999999999999996" customHeight="1" thickBot="1" x14ac:dyDescent="0.25"/>
    <row r="2" spans="2:7" ht="18" customHeight="1" x14ac:dyDescent="0.2">
      <c r="B2" s="5"/>
      <c r="C2" s="6"/>
      <c r="D2" s="7"/>
      <c r="E2" s="7"/>
      <c r="F2" s="7"/>
      <c r="G2" s="8"/>
    </row>
    <row r="3" spans="2:7" ht="20.100000000000001" customHeight="1" x14ac:dyDescent="0.25">
      <c r="B3" s="5"/>
      <c r="C3" s="9"/>
      <c r="D3" s="28" t="s">
        <v>14</v>
      </c>
      <c r="E3" s="28"/>
      <c r="F3" s="28"/>
      <c r="G3" s="5"/>
    </row>
    <row r="4" spans="2:7" ht="20.100000000000001" customHeight="1" x14ac:dyDescent="0.25">
      <c r="B4" s="5"/>
      <c r="C4" s="9"/>
      <c r="D4" s="13" t="s">
        <v>3</v>
      </c>
      <c r="E4" s="13"/>
      <c r="F4" s="17" t="s">
        <v>10</v>
      </c>
      <c r="G4" s="5"/>
    </row>
    <row r="5" spans="2:7" ht="20.100000000000001" customHeight="1" x14ac:dyDescent="0.25">
      <c r="B5" s="5"/>
      <c r="C5" s="9"/>
      <c r="D5" s="12" t="s">
        <v>0</v>
      </c>
      <c r="E5" s="12"/>
      <c r="F5" s="14">
        <v>42878</v>
      </c>
      <c r="G5" s="5"/>
    </row>
    <row r="6" spans="2:7" ht="20.100000000000001" customHeight="1" x14ac:dyDescent="0.25">
      <c r="B6" s="5"/>
      <c r="C6" s="9"/>
      <c r="D6" s="12" t="s">
        <v>1</v>
      </c>
      <c r="E6" s="12"/>
      <c r="F6" s="14">
        <v>42886</v>
      </c>
      <c r="G6" s="5"/>
    </row>
    <row r="7" spans="2:7" ht="20.100000000000001" customHeight="1" x14ac:dyDescent="0.25">
      <c r="B7" s="5"/>
      <c r="C7" s="9"/>
      <c r="D7" s="12" t="s">
        <v>2</v>
      </c>
      <c r="E7" s="12"/>
      <c r="F7" s="14">
        <v>44712</v>
      </c>
      <c r="G7" s="5"/>
    </row>
    <row r="8" spans="2:7" ht="20.100000000000001" customHeight="1" x14ac:dyDescent="0.25">
      <c r="B8" s="5"/>
      <c r="C8" s="9"/>
      <c r="D8" s="11"/>
      <c r="E8" s="11"/>
      <c r="F8" s="11"/>
      <c r="G8" s="5"/>
    </row>
    <row r="9" spans="2:7" ht="20.100000000000001" customHeight="1" x14ac:dyDescent="0.25">
      <c r="B9" s="5"/>
      <c r="C9" s="9"/>
      <c r="D9" s="29" t="s">
        <v>4</v>
      </c>
      <c r="E9" s="30"/>
      <c r="F9" s="18">
        <v>0</v>
      </c>
      <c r="G9" s="5"/>
    </row>
    <row r="10" spans="2:7" ht="20.100000000000001" customHeight="1" x14ac:dyDescent="0.25">
      <c r="B10" s="5"/>
      <c r="C10" s="9"/>
      <c r="D10" s="31" t="s">
        <v>11</v>
      </c>
      <c r="E10" s="32"/>
      <c r="F10" s="19">
        <v>0.245</v>
      </c>
      <c r="G10" s="5"/>
    </row>
    <row r="11" spans="2:7" ht="20.100000000000001" customHeight="1" x14ac:dyDescent="0.25">
      <c r="B11" s="5"/>
      <c r="C11" s="9"/>
      <c r="D11" s="31" t="s">
        <v>12</v>
      </c>
      <c r="E11" s="32"/>
      <c r="F11" s="19">
        <v>0.15</v>
      </c>
      <c r="G11" s="5"/>
    </row>
    <row r="12" spans="2:7" ht="20.100000000000001" customHeight="1" x14ac:dyDescent="0.25">
      <c r="B12" s="5"/>
      <c r="C12" s="9"/>
      <c r="D12" s="31" t="s">
        <v>9</v>
      </c>
      <c r="E12" s="32"/>
      <c r="F12" s="19">
        <f>+XIRR(E15:E35,D15:D35)</f>
        <v>0.21903472542762761</v>
      </c>
      <c r="G12" s="5"/>
    </row>
    <row r="13" spans="2:7" ht="8.25" customHeight="1" x14ac:dyDescent="0.25">
      <c r="B13" s="5"/>
      <c r="C13" s="10"/>
      <c r="D13" s="11"/>
      <c r="E13" s="11"/>
      <c r="F13" s="11"/>
      <c r="G13" s="5"/>
    </row>
    <row r="14" spans="2:7" ht="20.100000000000001" customHeight="1" x14ac:dyDescent="0.25">
      <c r="B14" s="5"/>
      <c r="C14" s="10"/>
      <c r="D14" s="20" t="s">
        <v>6</v>
      </c>
      <c r="E14" s="20" t="s">
        <v>5</v>
      </c>
      <c r="F14" s="20" t="s">
        <v>7</v>
      </c>
      <c r="G14" s="5"/>
    </row>
    <row r="15" spans="2:7" ht="20.100000000000001" customHeight="1" x14ac:dyDescent="0.25">
      <c r="B15" s="5"/>
      <c r="C15" s="10"/>
      <c r="D15" s="21">
        <v>42886</v>
      </c>
      <c r="E15" s="23">
        <v>-100</v>
      </c>
      <c r="F15" s="23"/>
      <c r="G15" s="5"/>
    </row>
    <row r="16" spans="2:7" ht="20.100000000000001" customHeight="1" x14ac:dyDescent="0.25">
      <c r="B16" s="5"/>
      <c r="C16" s="10"/>
      <c r="D16" s="21">
        <f>+EOMONTH(D15,3)</f>
        <v>42978</v>
      </c>
      <c r="E16" s="22">
        <f>100*(D16-D15)/365*MAX(F16+$F$9,$F$10)</f>
        <v>6.1753424657534248</v>
      </c>
      <c r="F16" s="18">
        <v>0.19562499999999999</v>
      </c>
      <c r="G16" s="5"/>
    </row>
    <row r="17" spans="2:7" ht="20.100000000000001" customHeight="1" x14ac:dyDescent="0.25">
      <c r="B17" s="5"/>
      <c r="C17" s="10"/>
      <c r="D17" s="21">
        <f t="shared" ref="D17:D35" si="0">+EOMONTH(D16,3)</f>
        <v>43069</v>
      </c>
      <c r="E17" s="22">
        <f>100*(D17-D16)/365*MAX(F17+$F$9,$F$10)</f>
        <v>6.1082191780821908</v>
      </c>
      <c r="F17" s="18">
        <v>0.19562499999999999</v>
      </c>
      <c r="G17" s="5"/>
    </row>
    <row r="18" spans="2:7" ht="20.100000000000001" customHeight="1" x14ac:dyDescent="0.25">
      <c r="B18" s="5"/>
      <c r="C18" s="10"/>
      <c r="D18" s="21">
        <f t="shared" si="0"/>
        <v>43159</v>
      </c>
      <c r="E18" s="22">
        <f>100*(D18-D17)/365*MAX(F18+$F$9,$F$11)</f>
        <v>4.8236301369863011</v>
      </c>
      <c r="F18" s="18">
        <v>0.19562499999999999</v>
      </c>
      <c r="G18" s="5"/>
    </row>
    <row r="19" spans="2:7" ht="20.100000000000001" customHeight="1" x14ac:dyDescent="0.25">
      <c r="B19" s="5"/>
      <c r="C19" s="10"/>
      <c r="D19" s="21">
        <f t="shared" si="0"/>
        <v>43251</v>
      </c>
      <c r="E19" s="22">
        <f t="shared" ref="E19:E34" si="1">100*(D19-D18)/365*MAX(F19+$F$9,$F$11)</f>
        <v>4.9308219178082195</v>
      </c>
      <c r="F19" s="18">
        <v>0.19562499999999999</v>
      </c>
      <c r="G19" s="5"/>
    </row>
    <row r="20" spans="2:7" ht="20.100000000000001" customHeight="1" x14ac:dyDescent="0.25">
      <c r="B20" s="5"/>
      <c r="C20" s="10"/>
      <c r="D20" s="21">
        <f t="shared" si="0"/>
        <v>43343</v>
      </c>
      <c r="E20" s="22">
        <f t="shared" si="1"/>
        <v>4.9308219178082195</v>
      </c>
      <c r="F20" s="18">
        <v>0.19562499999999999</v>
      </c>
      <c r="G20" s="5"/>
    </row>
    <row r="21" spans="2:7" ht="20.100000000000001" customHeight="1" x14ac:dyDescent="0.25">
      <c r="B21" s="5"/>
      <c r="C21" s="10"/>
      <c r="D21" s="21">
        <f t="shared" si="0"/>
        <v>43434</v>
      </c>
      <c r="E21" s="22">
        <f t="shared" si="1"/>
        <v>4.8772260273972599</v>
      </c>
      <c r="F21" s="18">
        <v>0.19562499999999999</v>
      </c>
      <c r="G21" s="5"/>
    </row>
    <row r="22" spans="2:7" ht="20.100000000000001" customHeight="1" x14ac:dyDescent="0.25">
      <c r="B22" s="5"/>
      <c r="C22" s="10"/>
      <c r="D22" s="21">
        <f t="shared" si="0"/>
        <v>43524</v>
      </c>
      <c r="E22" s="22">
        <f t="shared" si="1"/>
        <v>4.8236301369863011</v>
      </c>
      <c r="F22" s="18">
        <v>0.19562499999999999</v>
      </c>
      <c r="G22" s="5"/>
    </row>
    <row r="23" spans="2:7" ht="20.100000000000001" customHeight="1" x14ac:dyDescent="0.25">
      <c r="B23" s="5"/>
      <c r="C23" s="10"/>
      <c r="D23" s="21">
        <f t="shared" si="0"/>
        <v>43616</v>
      </c>
      <c r="E23" s="22">
        <f t="shared" si="1"/>
        <v>4.9308219178082195</v>
      </c>
      <c r="F23" s="18">
        <v>0.19562499999999999</v>
      </c>
      <c r="G23" s="5"/>
    </row>
    <row r="24" spans="2:7" ht="20.100000000000001" customHeight="1" x14ac:dyDescent="0.25">
      <c r="B24" s="5"/>
      <c r="C24" s="10"/>
      <c r="D24" s="21">
        <f t="shared" si="0"/>
        <v>43708</v>
      </c>
      <c r="E24" s="22">
        <f t="shared" si="1"/>
        <v>4.9308219178082195</v>
      </c>
      <c r="F24" s="18">
        <v>0.19562499999999999</v>
      </c>
      <c r="G24" s="5"/>
    </row>
    <row r="25" spans="2:7" ht="20.100000000000001" customHeight="1" x14ac:dyDescent="0.25">
      <c r="B25" s="5"/>
      <c r="C25" s="10"/>
      <c r="D25" s="21">
        <f t="shared" si="0"/>
        <v>43799</v>
      </c>
      <c r="E25" s="22">
        <f t="shared" si="1"/>
        <v>4.8772260273972599</v>
      </c>
      <c r="F25" s="18">
        <v>0.19562499999999999</v>
      </c>
      <c r="G25" s="5"/>
    </row>
    <row r="26" spans="2:7" ht="20.100000000000001" customHeight="1" x14ac:dyDescent="0.25">
      <c r="B26" s="5"/>
      <c r="C26" s="10"/>
      <c r="D26" s="21">
        <f t="shared" si="0"/>
        <v>43890</v>
      </c>
      <c r="E26" s="22">
        <f t="shared" si="1"/>
        <v>4.8772260273972599</v>
      </c>
      <c r="F26" s="18">
        <v>0.19562499999999999</v>
      </c>
      <c r="G26" s="5"/>
    </row>
    <row r="27" spans="2:7" ht="20.100000000000001" customHeight="1" x14ac:dyDescent="0.25">
      <c r="B27" s="5"/>
      <c r="C27" s="10"/>
      <c r="D27" s="21">
        <f t="shared" si="0"/>
        <v>43982</v>
      </c>
      <c r="E27" s="22">
        <f t="shared" si="1"/>
        <v>4.9308219178082195</v>
      </c>
      <c r="F27" s="18">
        <v>0.19562499999999999</v>
      </c>
      <c r="G27" s="5"/>
    </row>
    <row r="28" spans="2:7" ht="20.100000000000001" customHeight="1" x14ac:dyDescent="0.25">
      <c r="B28" s="5"/>
      <c r="C28" s="10"/>
      <c r="D28" s="21">
        <f t="shared" si="0"/>
        <v>44074</v>
      </c>
      <c r="E28" s="22">
        <f t="shared" si="1"/>
        <v>4.9308219178082195</v>
      </c>
      <c r="F28" s="18">
        <v>0.19562499999999999</v>
      </c>
      <c r="G28" s="5"/>
    </row>
    <row r="29" spans="2:7" ht="20.100000000000001" customHeight="1" x14ac:dyDescent="0.25">
      <c r="B29" s="5"/>
      <c r="C29" s="10"/>
      <c r="D29" s="21">
        <f t="shared" si="0"/>
        <v>44165</v>
      </c>
      <c r="E29" s="22">
        <f t="shared" si="1"/>
        <v>4.8772260273972599</v>
      </c>
      <c r="F29" s="18">
        <v>0.19562499999999999</v>
      </c>
      <c r="G29" s="5"/>
    </row>
    <row r="30" spans="2:7" ht="20.100000000000001" customHeight="1" x14ac:dyDescent="0.25">
      <c r="B30" s="5"/>
      <c r="C30" s="10"/>
      <c r="D30" s="21">
        <f t="shared" si="0"/>
        <v>44255</v>
      </c>
      <c r="E30" s="22">
        <f t="shared" si="1"/>
        <v>4.8236301369863011</v>
      </c>
      <c r="F30" s="18">
        <v>0.19562499999999999</v>
      </c>
      <c r="G30" s="5"/>
    </row>
    <row r="31" spans="2:7" ht="20.100000000000001" customHeight="1" x14ac:dyDescent="0.25">
      <c r="B31" s="5"/>
      <c r="C31" s="10"/>
      <c r="D31" s="21">
        <f t="shared" si="0"/>
        <v>44347</v>
      </c>
      <c r="E31" s="22">
        <f t="shared" si="1"/>
        <v>4.9308219178082195</v>
      </c>
      <c r="F31" s="18">
        <v>0.19562499999999999</v>
      </c>
      <c r="G31" s="5"/>
    </row>
    <row r="32" spans="2:7" ht="20.100000000000001" customHeight="1" x14ac:dyDescent="0.25">
      <c r="B32" s="5"/>
      <c r="C32" s="10"/>
      <c r="D32" s="21">
        <f t="shared" si="0"/>
        <v>44439</v>
      </c>
      <c r="E32" s="22">
        <f t="shared" si="1"/>
        <v>4.9308219178082195</v>
      </c>
      <c r="F32" s="18">
        <v>0.19562499999999999</v>
      </c>
      <c r="G32" s="5"/>
    </row>
    <row r="33" spans="2:8" ht="20.100000000000001" customHeight="1" x14ac:dyDescent="0.25">
      <c r="B33" s="5"/>
      <c r="C33" s="10"/>
      <c r="D33" s="21">
        <f t="shared" si="0"/>
        <v>44530</v>
      </c>
      <c r="E33" s="22">
        <f t="shared" si="1"/>
        <v>4.8772260273972599</v>
      </c>
      <c r="F33" s="18">
        <v>0.19562499999999999</v>
      </c>
      <c r="G33" s="5"/>
    </row>
    <row r="34" spans="2:8" ht="20.100000000000001" customHeight="1" x14ac:dyDescent="0.25">
      <c r="B34" s="5"/>
      <c r="C34" s="10"/>
      <c r="D34" s="21">
        <f t="shared" si="0"/>
        <v>44620</v>
      </c>
      <c r="E34" s="22">
        <f t="shared" si="1"/>
        <v>4.8236301369863011</v>
      </c>
      <c r="F34" s="18">
        <v>0.19562499999999999</v>
      </c>
      <c r="G34" s="5"/>
    </row>
    <row r="35" spans="2:8" ht="20.100000000000001" customHeight="1" x14ac:dyDescent="0.25">
      <c r="B35" s="5"/>
      <c r="C35" s="10"/>
      <c r="D35" s="21">
        <f t="shared" si="0"/>
        <v>44712</v>
      </c>
      <c r="E35" s="22">
        <f>100*(D35-D34)/365*MAX(F35+$F$9,$F$11)+100</f>
        <v>104.93082191780822</v>
      </c>
      <c r="F35" s="18">
        <v>0.19562499999999999</v>
      </c>
      <c r="G35" s="5"/>
    </row>
    <row r="36" spans="2:8" s="1" customFormat="1" ht="16.5" customHeight="1" thickBot="1" x14ac:dyDescent="0.25">
      <c r="B36" s="3"/>
      <c r="C36" s="2"/>
      <c r="D36" s="25"/>
      <c r="E36" s="25"/>
      <c r="F36" s="25"/>
      <c r="G36" s="5"/>
      <c r="H36" s="4"/>
    </row>
    <row r="37" spans="2:8" ht="9" customHeight="1" x14ac:dyDescent="0.2">
      <c r="C37" s="15"/>
      <c r="D37" s="16"/>
      <c r="E37" s="16"/>
      <c r="F37" s="16"/>
      <c r="G37" s="15"/>
    </row>
    <row r="38" spans="2:8" x14ac:dyDescent="0.2">
      <c r="D38" s="27" t="s">
        <v>8</v>
      </c>
      <c r="E38" s="27"/>
      <c r="F38" s="27"/>
    </row>
    <row r="39" spans="2:8" x14ac:dyDescent="0.2">
      <c r="D39" s="27"/>
      <c r="E39" s="27"/>
      <c r="F39" s="27"/>
    </row>
    <row r="40" spans="2:8" ht="12.75" customHeight="1" x14ac:dyDescent="0.2">
      <c r="D40" s="26" t="s">
        <v>13</v>
      </c>
      <c r="E40" s="26"/>
      <c r="F40" s="26"/>
    </row>
    <row r="41" spans="2:8" x14ac:dyDescent="0.2">
      <c r="D41" s="24"/>
      <c r="E41" s="24"/>
      <c r="F41" s="24"/>
    </row>
  </sheetData>
  <sheetProtection algorithmName="SHA-512" hashValue="uwOL+T/7AHb80lXHYCXLLpeNc4LYkr2sXYDrjeSXUs6c25AOD8xCBjcEXNvbNQtxlTheL3rCgOSHEF13r4jWlw==" saltValue="nnEE/Ej6ZzC5aYeS8WkPtg==" spinCount="100000" sheet="1" objects="1" scenarios="1" selectLockedCells="1"/>
  <mergeCells count="7">
    <mergeCell ref="D40:F40"/>
    <mergeCell ref="D38:F39"/>
    <mergeCell ref="D3:F3"/>
    <mergeCell ref="D9:E9"/>
    <mergeCell ref="D12:E12"/>
    <mergeCell ref="D11:E11"/>
    <mergeCell ref="D10:E10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BONO 2022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LLONGO</cp:lastModifiedBy>
  <cp:lastPrinted>2012-02-08T12:38:00Z</cp:lastPrinted>
  <dcterms:created xsi:type="dcterms:W3CDTF">2010-01-21T17:58:50Z</dcterms:created>
  <dcterms:modified xsi:type="dcterms:W3CDTF">2017-05-23T12:50:41Z</dcterms:modified>
</cp:coreProperties>
</file>